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<sst xmlns="http://schemas.openxmlformats.org/spreadsheetml/2006/main" count="419" uniqueCount="154">
  <si>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</si>
  <si>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</si>
  <si>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</si>
  <si>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</si>
  <si>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</si>
  <si>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</si>
  <si>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</si>
  <si>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</si>
  <si>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</si>
  <si>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</si>
  <si>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</si>
  <si>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</si>
  <si>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</si>
  <si>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</si>
  <si>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</si>
  <si>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</si>
  <si>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</si>
  <si>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</si>
  <si>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</si>
  <si>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</si>
  <si>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</si>
  <si>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</si>
  <si>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</si>
  <si>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</si>
  <si>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</si>
  <si>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</si>
  <si>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</si>
  <si>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</si>
  <si>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</si>
  <si>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</si>
  <si>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</si>
  <si>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</si>
  <si>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</si>
  <si>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</si>
  <si>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</si>
  <si>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</si>
  <si>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</si>
  <si>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</si>
  <si>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</si>
  <si>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</si>
  <si>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</si>
  <si>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</si>
  <si>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</si>
  <si>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</si>
  <si>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</si>
  <si>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</si>
  <si>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</si>
  <si>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</si>
  <si>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</si>
  <si>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</si>
  <si>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</si>
  <si>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</si>
  <si>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</si>
  <si>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</si>
  <si>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</si>
  <si>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</si>
  <si>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</si>
  <si>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</si>
  <si>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</si>
  <si>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</si>
  <si>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</si>
  <si>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</si>
  <si>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</si>
  <si>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</si>
  <si>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</si>
  <si>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</si>
  <si>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</si>
  <si>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</si>
  <si>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</si>
  <si>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</si>
  <si>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</si>
  <si>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</si>
  <si>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</si>
  <si>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</si>
  <si>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</si>
  <si>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</si>
  <si>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</si>
  <si>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</si>
  <si>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</si>
  <si>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</si>
  <si>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</si>
  <si>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</si>
  <si>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</si>
  <si>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</si>
  <si>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</si>
  <si>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</si>
  <si>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</si>
  <si>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</si>
  <si>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</si>
  <si>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</si>
  <si>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</si>
  <si>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</si>
  <si>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</si>
  <si>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</si>
  <si>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</si>
  <si>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</si>
  <si>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</si>
  <si>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</si>
  <si>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</si>
  <si>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</si>
  <si>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</si>
  <si>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</si>
  <si>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</si>
  <si>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</si>
  <si>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</si>
  <si>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</si>
  <si>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</si>
  <si>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</si>
  <si>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</si>
  <si>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</si>
  <si>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</si>
  <si>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</si>
  <si>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</si>
  <si>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</si>
  <si>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</si>
  <si>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</si>
  <si>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</si>
  <si>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</si>
  <si>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</si>
  <si>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</si>
  <si>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</si>
  <si>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</si>
  <si>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</si>
  <si>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</si>
  <si>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</si>
  <si>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</si>
  <si>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</si>
  <si>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</si>
  <si>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</si>
  <si>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</si>
  <si>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</si>
  <si>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</si>
  <si>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</si>
  <si>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</si>
  <si>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</si>
  <si>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</si>
  <si>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</si>
  <si>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</si>
  <si>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</si>
  <si>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</si>
  <si>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</si>
  <si>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</si>
  <si>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</si>
  <si>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</si>
  <si>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</si>
  <si>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</si>
  <si>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</si>
  <si>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</si>
  <si>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FIRST REGISTRATIONS of NEW* MC, TOP 10 BRANDS JUNUARY-JULY 2019</t>
  </si>
  <si>
    <t>FIRST REGISTRATIONS MP, TOP 10 BRANDS JUNUARY-JULY 2019</t>
  </si>
  <si>
    <t>JULY</t>
  </si>
  <si>
    <t>pozostałe marki</t>
  </si>
  <si>
    <t>January-July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</si>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</sst>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5"/>
          <c:w val="0.824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9076413"/>
        <c:axId val="61925670"/>
      </c:bar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39476627"/>
        <c:axId val="19745324"/>
      </c:bar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0"/>
        <c:auto val="1"/>
        <c:lblOffset val="100"/>
        <c:tickLblSkip val="1"/>
        <c:noMultiLvlLbl val="0"/>
      </c:catAx>
      <c:valAx>
        <c:axId val="197453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43490189"/>
        <c:axId val="55867382"/>
      </c:bar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175"/>
          <c:w val="0.7377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59349985"/>
        <c:axId val="6438781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42619451"/>
        <c:axId val="48030740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275"/>
          <c:w val="0.7992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20460119"/>
        <c:axId val="49923344"/>
      </c:bar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175"/>
          <c:w val="0.752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0"/>
        <c:auto val="1"/>
        <c:lblOffset val="100"/>
        <c:tickLblSkip val="1"/>
        <c:noMultiLvlLbl val="0"/>
      </c:catAx>
      <c:valAx>
        <c:axId val="543672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90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113</v>
      </c>
      <c r="C11" s="63" t="s">
        <v>114</v>
      </c>
      <c r="D11" s="10"/>
    </row>
    <row r="12" ht="12.75">
      <c r="B12" s="149"/>
    </row>
    <row r="13" spans="2:17" ht="12.75">
      <c r="B13" s="150" t="s">
        <v>105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115</v>
      </c>
      <c r="C15" s="63" t="s">
        <v>116</v>
      </c>
      <c r="D15" s="12"/>
    </row>
    <row r="16" ht="12.75">
      <c r="B16" s="149"/>
    </row>
    <row r="17" spans="2:3" ht="12.75">
      <c r="B17" s="151" t="s">
        <v>106</v>
      </c>
      <c r="C17" s="62" t="s">
        <v>149</v>
      </c>
    </row>
    <row r="18" ht="12.75">
      <c r="B18" s="149"/>
    </row>
    <row r="19" spans="2:3" ht="12.75">
      <c r="B19" s="151" t="s">
        <v>117</v>
      </c>
      <c r="C19" s="62" t="s">
        <v>118</v>
      </c>
    </row>
    <row r="20" ht="12.75">
      <c r="B20" s="149"/>
    </row>
    <row r="21" spans="2:3" ht="12.75">
      <c r="B21" s="151" t="s">
        <v>107</v>
      </c>
      <c r="C21" s="62" t="s">
        <v>108</v>
      </c>
    </row>
    <row r="22" ht="12.75">
      <c r="B22" s="149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0" sqref="B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/>
      <c r="J3" s="3"/>
      <c r="K3" s="3"/>
      <c r="L3" s="3"/>
      <c r="M3" s="7"/>
      <c r="N3" s="3">
        <v>60182</v>
      </c>
      <c r="O3" s="97">
        <v>0.7553151434523959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/>
      <c r="J4" s="163"/>
      <c r="K4" s="163"/>
      <c r="L4" s="163"/>
      <c r="M4" s="164"/>
      <c r="N4" s="3">
        <v>19496</v>
      </c>
      <c r="O4" s="97">
        <v>0.2446848565476041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/>
      <c r="J5" s="9"/>
      <c r="K5" s="9"/>
      <c r="L5" s="9"/>
      <c r="M5" s="9"/>
      <c r="N5" s="9">
        <v>79678</v>
      </c>
      <c r="O5" s="97">
        <v>1</v>
      </c>
      <c r="T5" s="99" t="s">
        <v>94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121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/>
      <c r="J6" s="165"/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/>
      <c r="J7" s="167"/>
      <c r="K7" s="167"/>
      <c r="L7" s="167"/>
      <c r="M7" s="167"/>
      <c r="N7" s="167">
        <v>0.13718493991379566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36</v>
      </c>
      <c r="E9" s="228" t="s">
        <v>23</v>
      </c>
      <c r="F9" s="229"/>
      <c r="G9" s="226" t="s">
        <v>36</v>
      </c>
    </row>
    <row r="10" spans="1:34" s="5" customFormat="1" ht="26.25" customHeight="1">
      <c r="A10" s="223"/>
      <c r="B10" s="45">
        <v>2019</v>
      </c>
      <c r="C10" s="45">
        <v>2018</v>
      </c>
      <c r="D10" s="227"/>
      <c r="E10" s="45">
        <f>B10</f>
        <v>2019</v>
      </c>
      <c r="F10" s="45">
        <f>C10</f>
        <v>2018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10005</v>
      </c>
      <c r="C11" s="194">
        <v>8363</v>
      </c>
      <c r="D11" s="195">
        <v>0.19634102594762637</v>
      </c>
      <c r="E11" s="194">
        <v>60182</v>
      </c>
      <c r="F11" s="196">
        <v>53468</v>
      </c>
      <c r="G11" s="195">
        <v>0.1255704346525024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4096</v>
      </c>
      <c r="C12" s="194">
        <v>3527</v>
      </c>
      <c r="D12" s="195">
        <v>0.1613269067195917</v>
      </c>
      <c r="E12" s="194">
        <v>19496</v>
      </c>
      <c r="F12" s="196">
        <v>16598</v>
      </c>
      <c r="G12" s="195">
        <v>0.17459934931919507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14101</v>
      </c>
      <c r="C13" s="194">
        <v>11890</v>
      </c>
      <c r="D13" s="195">
        <v>0.18595458368376794</v>
      </c>
      <c r="E13" s="194">
        <v>79678</v>
      </c>
      <c r="F13" s="194">
        <v>70066</v>
      </c>
      <c r="G13" s="195">
        <v>0.13718493991379566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4" sqref="C4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127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/>
      <c r="J3" s="3"/>
      <c r="K3" s="3"/>
      <c r="L3" s="3"/>
      <c r="M3" s="7"/>
      <c r="N3" s="3">
        <v>13869</v>
      </c>
      <c r="O3" s="97">
        <v>0.5110357787685619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/>
      <c r="J4" s="163"/>
      <c r="K4" s="163"/>
      <c r="L4" s="163"/>
      <c r="M4" s="164"/>
      <c r="N4" s="3">
        <v>13270</v>
      </c>
      <c r="O4" s="97">
        <v>0.4889642212314382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/>
      <c r="J5" s="9"/>
      <c r="K5" s="9"/>
      <c r="L5" s="9"/>
      <c r="M5" s="9"/>
      <c r="N5" s="9">
        <v>27139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/>
      <c r="J7" s="167"/>
      <c r="K7" s="167"/>
      <c r="L7" s="167"/>
      <c r="M7" s="167"/>
      <c r="N7" s="167">
        <v>0.31106280193236713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2019vs2018'!B9:C9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2019vs2018'!B10</f>
        <v>2019</v>
      </c>
      <c r="C10" s="45">
        <f>'R_PTW 2019vs2018'!C10</f>
        <v>2018</v>
      </c>
      <c r="D10" s="227"/>
      <c r="E10" s="45">
        <f>'R_PTW 2019vs2018'!E10</f>
        <v>2019</v>
      </c>
      <c r="F10" s="45">
        <f>'R_PTW 2019vs2018'!F10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2338</v>
      </c>
      <c r="C11" s="194">
        <v>1629</v>
      </c>
      <c r="D11" s="195">
        <v>0.4352363413136895</v>
      </c>
      <c r="E11" s="194">
        <v>13869</v>
      </c>
      <c r="F11" s="196">
        <v>9961</v>
      </c>
      <c r="G11" s="195">
        <v>0.39233008734062835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2785</v>
      </c>
      <c r="C12" s="194">
        <v>2327</v>
      </c>
      <c r="D12" s="195">
        <v>0.19681993983669965</v>
      </c>
      <c r="E12" s="194">
        <v>13270</v>
      </c>
      <c r="F12" s="196">
        <v>10739</v>
      </c>
      <c r="G12" s="195">
        <v>0.23568302449017597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5123</v>
      </c>
      <c r="C13" s="194">
        <v>3956</v>
      </c>
      <c r="D13" s="195">
        <v>0.2949949443882709</v>
      </c>
      <c r="E13" s="194">
        <v>27139</v>
      </c>
      <c r="F13" s="194">
        <v>20700</v>
      </c>
      <c r="G13" s="195">
        <v>0.31106280193236713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13869</v>
      </c>
      <c r="O9" s="86"/>
    </row>
    <row r="10" spans="1:14" ht="12.75">
      <c r="A10" s="143" t="s">
        <v>126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/>
      <c r="J10" s="152"/>
      <c r="K10" s="152"/>
      <c r="L10" s="152"/>
      <c r="M10" s="152"/>
      <c r="N10" s="152">
        <v>0.39233008734062835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2" t="s">
        <v>6</v>
      </c>
      <c r="B12" s="224" t="str">
        <f>'R_PTW NEW 2019vs2018'!B9:C9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2019vs2018'!B10</f>
        <v>2019</v>
      </c>
      <c r="C13" s="45">
        <f>'R_PTW NEW 2019vs2018'!C10</f>
        <v>2018</v>
      </c>
      <c r="D13" s="227"/>
      <c r="E13" s="45">
        <f>'R_PTW NEW 2019vs2018'!E10</f>
        <v>2019</v>
      </c>
      <c r="F13" s="45">
        <f>'R_PTW NEW 2019vs2018'!F10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2338</v>
      </c>
      <c r="C14" s="168">
        <v>1629</v>
      </c>
      <c r="D14" s="169">
        <v>0.4352363413136895</v>
      </c>
      <c r="E14" s="168">
        <v>13869</v>
      </c>
      <c r="F14" s="170">
        <v>9961</v>
      </c>
      <c r="G14" s="169">
        <v>0.39233008734062835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128</v>
      </c>
      <c r="C2" s="251"/>
      <c r="D2" s="251"/>
      <c r="E2" s="251"/>
      <c r="F2" s="251"/>
      <c r="G2" s="251"/>
      <c r="H2" s="251"/>
      <c r="I2" s="101"/>
      <c r="J2" s="251" t="s">
        <v>129</v>
      </c>
      <c r="K2" s="251"/>
      <c r="L2" s="251"/>
      <c r="M2" s="251"/>
      <c r="N2" s="251"/>
      <c r="O2" s="251"/>
      <c r="P2" s="251"/>
      <c r="R2" s="251" t="s">
        <v>131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58</v>
      </c>
      <c r="C3" s="245" t="s">
        <v>59</v>
      </c>
      <c r="D3" s="253" t="s">
        <v>152</v>
      </c>
      <c r="E3" s="254"/>
      <c r="F3" s="254"/>
      <c r="G3" s="254"/>
      <c r="H3" s="255"/>
      <c r="I3" s="103"/>
      <c r="J3" s="234" t="s">
        <v>60</v>
      </c>
      <c r="K3" s="237" t="s">
        <v>103</v>
      </c>
      <c r="L3" s="253" t="str">
        <f>D3</f>
        <v>January-July</v>
      </c>
      <c r="M3" s="254"/>
      <c r="N3" s="254"/>
      <c r="O3" s="254"/>
      <c r="P3" s="255"/>
      <c r="R3" s="242" t="s">
        <v>49</v>
      </c>
      <c r="S3" s="245" t="s">
        <v>59</v>
      </c>
      <c r="T3" s="253" t="str">
        <f>L3</f>
        <v>January-July</v>
      </c>
      <c r="U3" s="254"/>
      <c r="V3" s="254"/>
      <c r="W3" s="254"/>
      <c r="X3" s="255"/>
    </row>
    <row r="4" spans="2:24" ht="15" customHeight="1">
      <c r="B4" s="244"/>
      <c r="C4" s="252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35"/>
      <c r="K4" s="238"/>
      <c r="L4" s="248">
        <v>2019</v>
      </c>
      <c r="M4" s="249">
        <v>2018</v>
      </c>
      <c r="N4" s="240" t="s">
        <v>63</v>
      </c>
      <c r="O4" s="240" t="s">
        <v>130</v>
      </c>
      <c r="P4" s="240" t="s">
        <v>95</v>
      </c>
      <c r="R4" s="243"/>
      <c r="S4" s="246"/>
      <c r="T4" s="248">
        <v>2019</v>
      </c>
      <c r="U4" s="249">
        <v>2018</v>
      </c>
      <c r="V4" s="240" t="s">
        <v>63</v>
      </c>
      <c r="W4" s="240" t="s">
        <v>130</v>
      </c>
      <c r="X4" s="240" t="s">
        <v>95</v>
      </c>
    </row>
    <row r="5" spans="2:24" ht="12.75">
      <c r="B5" s="178">
        <v>1</v>
      </c>
      <c r="C5" s="179" t="s">
        <v>26</v>
      </c>
      <c r="D5" s="180">
        <v>1584</v>
      </c>
      <c r="E5" s="181">
        <v>0.11421155094094744</v>
      </c>
      <c r="F5" s="180">
        <v>1370</v>
      </c>
      <c r="G5" s="182">
        <v>0.13753639192852124</v>
      </c>
      <c r="H5" s="171">
        <v>0.1562043795620438</v>
      </c>
      <c r="I5" s="109"/>
      <c r="J5" s="236"/>
      <c r="K5" s="239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3">
        <v>2</v>
      </c>
      <c r="C6" s="184" t="s">
        <v>27</v>
      </c>
      <c r="D6" s="185">
        <v>1552</v>
      </c>
      <c r="E6" s="186">
        <v>0.11190424688153436</v>
      </c>
      <c r="F6" s="185">
        <v>1133</v>
      </c>
      <c r="G6" s="187">
        <v>0.11374360004015661</v>
      </c>
      <c r="H6" s="172">
        <v>0.36981465136804936</v>
      </c>
      <c r="I6" s="109"/>
      <c r="J6" s="110" t="s">
        <v>64</v>
      </c>
      <c r="K6" s="200" t="s">
        <v>48</v>
      </c>
      <c r="L6" s="218">
        <v>1475</v>
      </c>
      <c r="M6" s="144">
        <v>723</v>
      </c>
      <c r="N6" s="201">
        <v>1.0401106500691562</v>
      </c>
      <c r="O6" s="202"/>
      <c r="P6" s="202"/>
      <c r="R6" s="110" t="s">
        <v>50</v>
      </c>
      <c r="S6" s="200" t="s">
        <v>27</v>
      </c>
      <c r="T6" s="218">
        <v>646</v>
      </c>
      <c r="U6" s="144">
        <v>399</v>
      </c>
      <c r="V6" s="201">
        <v>0.6190476190476191</v>
      </c>
      <c r="W6" s="202"/>
      <c r="X6" s="202"/>
    </row>
    <row r="7" spans="2:24" ht="15">
      <c r="B7" s="183">
        <v>3</v>
      </c>
      <c r="C7" s="184" t="s">
        <v>48</v>
      </c>
      <c r="D7" s="185">
        <v>1525</v>
      </c>
      <c r="E7" s="186">
        <v>0.10995745908140457</v>
      </c>
      <c r="F7" s="185">
        <v>749</v>
      </c>
      <c r="G7" s="187">
        <v>0.07519325368938862</v>
      </c>
      <c r="H7" s="172">
        <v>1.0360480640854473</v>
      </c>
      <c r="I7" s="109"/>
      <c r="J7" s="111"/>
      <c r="K7" s="203" t="s">
        <v>28</v>
      </c>
      <c r="L7" s="204">
        <v>1120</v>
      </c>
      <c r="M7" s="145">
        <v>934</v>
      </c>
      <c r="N7" s="205">
        <v>0.1991434689507494</v>
      </c>
      <c r="O7" s="153"/>
      <c r="P7" s="153"/>
      <c r="R7" s="111"/>
      <c r="S7" s="203" t="s">
        <v>26</v>
      </c>
      <c r="T7" s="204">
        <v>621</v>
      </c>
      <c r="U7" s="145">
        <v>533</v>
      </c>
      <c r="V7" s="205">
        <v>0.1651031894934334</v>
      </c>
      <c r="W7" s="153"/>
      <c r="X7" s="153"/>
    </row>
    <row r="8" spans="2:24" ht="15">
      <c r="B8" s="183">
        <v>4</v>
      </c>
      <c r="C8" s="184" t="s">
        <v>0</v>
      </c>
      <c r="D8" s="185">
        <v>1335</v>
      </c>
      <c r="E8" s="186">
        <v>0.09625784122863941</v>
      </c>
      <c r="F8" s="185">
        <v>1087</v>
      </c>
      <c r="G8" s="187">
        <v>0.10912558980022086</v>
      </c>
      <c r="H8" s="172">
        <v>0.2281508739650413</v>
      </c>
      <c r="I8" s="109"/>
      <c r="J8" s="111"/>
      <c r="K8" s="203" t="s">
        <v>27</v>
      </c>
      <c r="L8" s="204">
        <v>732</v>
      </c>
      <c r="M8" s="145">
        <v>532</v>
      </c>
      <c r="N8" s="205">
        <v>0.37593984962406024</v>
      </c>
      <c r="O8" s="153"/>
      <c r="P8" s="153"/>
      <c r="R8" s="111"/>
      <c r="S8" s="203" t="s">
        <v>34</v>
      </c>
      <c r="T8" s="204">
        <v>291</v>
      </c>
      <c r="U8" s="145">
        <v>223</v>
      </c>
      <c r="V8" s="205">
        <v>0.30493273542600896</v>
      </c>
      <c r="W8" s="153"/>
      <c r="X8" s="153"/>
    </row>
    <row r="9" spans="2:24" ht="12.75">
      <c r="B9" s="183">
        <v>5</v>
      </c>
      <c r="C9" s="184" t="s">
        <v>28</v>
      </c>
      <c r="D9" s="185">
        <v>1121</v>
      </c>
      <c r="E9" s="186">
        <v>0.08082774533131444</v>
      </c>
      <c r="F9" s="185">
        <v>934</v>
      </c>
      <c r="G9" s="187">
        <v>0.09376568617608674</v>
      </c>
      <c r="H9" s="172">
        <v>0.2002141327623126</v>
      </c>
      <c r="I9" s="109"/>
      <c r="J9" s="110"/>
      <c r="K9" s="110" t="s">
        <v>151</v>
      </c>
      <c r="L9" s="110">
        <v>4027</v>
      </c>
      <c r="M9" s="110">
        <v>2555</v>
      </c>
      <c r="N9" s="206">
        <v>0.5761252446183953</v>
      </c>
      <c r="O9" s="153"/>
      <c r="P9" s="153"/>
      <c r="R9" s="110"/>
      <c r="S9" s="110" t="s">
        <v>151</v>
      </c>
      <c r="T9" s="110">
        <v>1425</v>
      </c>
      <c r="U9" s="110">
        <v>967</v>
      </c>
      <c r="V9" s="206">
        <v>0.47362978283350565</v>
      </c>
      <c r="W9" s="153"/>
      <c r="X9" s="153"/>
    </row>
    <row r="10" spans="2:24" ht="12.75">
      <c r="B10" s="183">
        <v>6</v>
      </c>
      <c r="C10" s="184" t="s">
        <v>89</v>
      </c>
      <c r="D10" s="185">
        <v>674</v>
      </c>
      <c r="E10" s="186">
        <v>0.04859759175138799</v>
      </c>
      <c r="F10" s="185">
        <v>304</v>
      </c>
      <c r="G10" s="187">
        <v>0.030519024194357997</v>
      </c>
      <c r="H10" s="172">
        <v>1.2171052631578947</v>
      </c>
      <c r="I10" s="109"/>
      <c r="J10" s="112" t="s">
        <v>70</v>
      </c>
      <c r="K10" s="113"/>
      <c r="L10" s="175">
        <v>7354</v>
      </c>
      <c r="M10" s="175">
        <v>4744</v>
      </c>
      <c r="N10" s="114">
        <v>0.550168634064081</v>
      </c>
      <c r="O10" s="133">
        <v>0.5302473141538684</v>
      </c>
      <c r="P10" s="133">
        <v>0.47625740387511295</v>
      </c>
      <c r="R10" s="112" t="s">
        <v>79</v>
      </c>
      <c r="S10" s="113"/>
      <c r="T10" s="175">
        <v>2983</v>
      </c>
      <c r="U10" s="175">
        <v>2122</v>
      </c>
      <c r="V10" s="114">
        <v>0.40574929311969843</v>
      </c>
      <c r="W10" s="133">
        <v>0.215084000288413</v>
      </c>
      <c r="X10" s="133">
        <v>0.21303082019877523</v>
      </c>
    </row>
    <row r="11" spans="2:24" ht="15">
      <c r="B11" s="183">
        <v>7</v>
      </c>
      <c r="C11" s="184" t="s">
        <v>33</v>
      </c>
      <c r="D11" s="185">
        <v>626</v>
      </c>
      <c r="E11" s="186">
        <v>0.045136635662268366</v>
      </c>
      <c r="F11" s="185">
        <v>534</v>
      </c>
      <c r="G11" s="187">
        <v>0.05360907539403675</v>
      </c>
      <c r="H11" s="172">
        <v>0.17228464419475653</v>
      </c>
      <c r="I11" s="109"/>
      <c r="J11" s="110" t="s">
        <v>65</v>
      </c>
      <c r="K11" s="200" t="s">
        <v>33</v>
      </c>
      <c r="L11" s="218">
        <v>67</v>
      </c>
      <c r="M11" s="144">
        <v>58</v>
      </c>
      <c r="N11" s="201">
        <v>0.15517241379310343</v>
      </c>
      <c r="O11" s="202"/>
      <c r="P11" s="202"/>
      <c r="R11" s="110" t="s">
        <v>51</v>
      </c>
      <c r="S11" s="203" t="s">
        <v>28</v>
      </c>
      <c r="T11" s="218">
        <v>511</v>
      </c>
      <c r="U11" s="144">
        <v>368</v>
      </c>
      <c r="V11" s="201">
        <v>0.388586956521739</v>
      </c>
      <c r="W11" s="202"/>
      <c r="X11" s="202"/>
    </row>
    <row r="12" spans="2:24" ht="15">
      <c r="B12" s="183">
        <v>8</v>
      </c>
      <c r="C12" s="184" t="s">
        <v>29</v>
      </c>
      <c r="D12" s="185">
        <v>604</v>
      </c>
      <c r="E12" s="186">
        <v>0.043550364121421874</v>
      </c>
      <c r="F12" s="185">
        <v>408</v>
      </c>
      <c r="G12" s="187">
        <v>0.04095974299769099</v>
      </c>
      <c r="H12" s="172">
        <v>0.48039215686274517</v>
      </c>
      <c r="I12" s="109"/>
      <c r="J12" s="111"/>
      <c r="K12" s="203" t="s">
        <v>27</v>
      </c>
      <c r="L12" s="204">
        <v>57</v>
      </c>
      <c r="M12" s="145">
        <v>60</v>
      </c>
      <c r="N12" s="205">
        <v>-0.050000000000000044</v>
      </c>
      <c r="O12" s="153"/>
      <c r="P12" s="153"/>
      <c r="R12" s="111"/>
      <c r="S12" s="203" t="s">
        <v>48</v>
      </c>
      <c r="T12" s="204">
        <v>421</v>
      </c>
      <c r="U12" s="145">
        <v>233</v>
      </c>
      <c r="V12" s="205">
        <v>0.8068669527896997</v>
      </c>
      <c r="W12" s="153"/>
      <c r="X12" s="153"/>
    </row>
    <row r="13" spans="2:24" ht="15">
      <c r="B13" s="183">
        <v>9</v>
      </c>
      <c r="C13" s="184" t="s">
        <v>30</v>
      </c>
      <c r="D13" s="185">
        <v>520</v>
      </c>
      <c r="E13" s="186">
        <v>0.03749369096546254</v>
      </c>
      <c r="F13" s="185">
        <v>336</v>
      </c>
      <c r="G13" s="187">
        <v>0.03373155305692199</v>
      </c>
      <c r="H13" s="172">
        <v>0.5476190476190477</v>
      </c>
      <c r="I13" s="109"/>
      <c r="J13" s="111"/>
      <c r="K13" s="203" t="s">
        <v>88</v>
      </c>
      <c r="L13" s="204">
        <v>41</v>
      </c>
      <c r="M13" s="145">
        <v>29</v>
      </c>
      <c r="N13" s="205">
        <v>0.4137931034482758</v>
      </c>
      <c r="O13" s="153"/>
      <c r="P13" s="153"/>
      <c r="R13" s="111"/>
      <c r="S13" s="203" t="s">
        <v>32</v>
      </c>
      <c r="T13" s="204">
        <v>198</v>
      </c>
      <c r="U13" s="145">
        <v>174</v>
      </c>
      <c r="V13" s="205">
        <v>0.13793103448275867</v>
      </c>
      <c r="W13" s="153"/>
      <c r="X13" s="153"/>
    </row>
    <row r="14" spans="2:24" ht="12.75">
      <c r="B14" s="188">
        <v>10</v>
      </c>
      <c r="C14" s="189" t="s">
        <v>32</v>
      </c>
      <c r="D14" s="190">
        <v>508</v>
      </c>
      <c r="E14" s="191">
        <v>0.036628451943182636</v>
      </c>
      <c r="F14" s="190">
        <v>482</v>
      </c>
      <c r="G14" s="192">
        <v>0.04838871599237025</v>
      </c>
      <c r="H14" s="193">
        <v>0.053941908713692976</v>
      </c>
      <c r="I14" s="109"/>
      <c r="J14" s="115"/>
      <c r="K14" s="110" t="s">
        <v>151</v>
      </c>
      <c r="L14" s="110">
        <v>123</v>
      </c>
      <c r="M14" s="110">
        <v>59</v>
      </c>
      <c r="N14" s="206">
        <v>1.0847457627118646</v>
      </c>
      <c r="O14" s="153"/>
      <c r="P14" s="153"/>
      <c r="R14" s="115"/>
      <c r="S14" s="110" t="s">
        <v>151</v>
      </c>
      <c r="T14" s="110">
        <v>260</v>
      </c>
      <c r="U14" s="110">
        <v>246</v>
      </c>
      <c r="V14" s="206">
        <v>0.05691056910569103</v>
      </c>
      <c r="W14" s="153"/>
      <c r="X14" s="153"/>
    </row>
    <row r="15" spans="2:24" ht="12.75">
      <c r="B15" s="262" t="s">
        <v>77</v>
      </c>
      <c r="C15" s="263"/>
      <c r="D15" s="116">
        <v>10049</v>
      </c>
      <c r="E15" s="117">
        <v>0.7245655779075636</v>
      </c>
      <c r="F15" s="116">
        <v>7337</v>
      </c>
      <c r="G15" s="117">
        <v>0.7365726332697521</v>
      </c>
      <c r="H15" s="119">
        <v>0.36963336513561407</v>
      </c>
      <c r="I15" s="109"/>
      <c r="J15" s="112" t="s">
        <v>71</v>
      </c>
      <c r="K15" s="113"/>
      <c r="L15" s="175">
        <v>288</v>
      </c>
      <c r="M15" s="175">
        <v>206</v>
      </c>
      <c r="N15" s="114">
        <v>0.3980582524271845</v>
      </c>
      <c r="O15" s="133">
        <v>0.020765736534717714</v>
      </c>
      <c r="P15" s="133">
        <v>0.020680654552755747</v>
      </c>
      <c r="R15" s="112" t="s">
        <v>80</v>
      </c>
      <c r="S15" s="113"/>
      <c r="T15" s="175">
        <v>1390</v>
      </c>
      <c r="U15" s="175">
        <v>1021</v>
      </c>
      <c r="V15" s="114">
        <v>0.36141038197845243</v>
      </c>
      <c r="W15" s="133">
        <v>0.10022352008075565</v>
      </c>
      <c r="X15" s="133">
        <v>0.10249974902118261</v>
      </c>
    </row>
    <row r="16" spans="2:24" ht="15">
      <c r="B16" s="259" t="s">
        <v>78</v>
      </c>
      <c r="C16" s="259"/>
      <c r="D16" s="118">
        <v>3820</v>
      </c>
      <c r="E16" s="117">
        <v>0.27543442209243635</v>
      </c>
      <c r="F16" s="118">
        <v>2624</v>
      </c>
      <c r="G16" s="117">
        <v>0.26342736673024797</v>
      </c>
      <c r="H16" s="120">
        <v>0.4557926829268293</v>
      </c>
      <c r="I16" s="109"/>
      <c r="J16" s="110" t="s">
        <v>66</v>
      </c>
      <c r="K16" s="200" t="s">
        <v>33</v>
      </c>
      <c r="L16" s="218">
        <v>248</v>
      </c>
      <c r="M16" s="144">
        <v>222</v>
      </c>
      <c r="N16" s="201">
        <v>0.11711711711711703</v>
      </c>
      <c r="O16" s="202"/>
      <c r="P16" s="202"/>
      <c r="R16" s="110" t="s">
        <v>52</v>
      </c>
      <c r="S16" s="200" t="s">
        <v>48</v>
      </c>
      <c r="T16" s="218">
        <v>916</v>
      </c>
      <c r="U16" s="144">
        <v>366</v>
      </c>
      <c r="V16" s="201">
        <v>1.5027322404371586</v>
      </c>
      <c r="W16" s="202"/>
      <c r="X16" s="202"/>
    </row>
    <row r="17" spans="2:24" ht="15">
      <c r="B17" s="260" t="s">
        <v>76</v>
      </c>
      <c r="C17" s="260"/>
      <c r="D17" s="158">
        <v>13869</v>
      </c>
      <c r="E17" s="173">
        <v>1</v>
      </c>
      <c r="F17" s="158">
        <v>9961</v>
      </c>
      <c r="G17" s="174">
        <v>1.000000000000001</v>
      </c>
      <c r="H17" s="157">
        <v>0.39233008734062835</v>
      </c>
      <c r="I17" s="109"/>
      <c r="J17" s="111"/>
      <c r="K17" s="203" t="s">
        <v>27</v>
      </c>
      <c r="L17" s="204">
        <v>247</v>
      </c>
      <c r="M17" s="145">
        <v>116</v>
      </c>
      <c r="N17" s="205">
        <v>1.1293103448275863</v>
      </c>
      <c r="O17" s="153"/>
      <c r="P17" s="153"/>
      <c r="R17" s="111"/>
      <c r="S17" s="203" t="s">
        <v>26</v>
      </c>
      <c r="T17" s="204">
        <v>547</v>
      </c>
      <c r="U17" s="145">
        <v>508</v>
      </c>
      <c r="V17" s="205">
        <v>0.07677165354330717</v>
      </c>
      <c r="W17" s="153"/>
      <c r="X17" s="153"/>
    </row>
    <row r="18" spans="2:24" ht="15">
      <c r="B18" s="261" t="s">
        <v>92</v>
      </c>
      <c r="C18" s="261"/>
      <c r="D18" s="261"/>
      <c r="E18" s="261"/>
      <c r="F18" s="261"/>
      <c r="G18" s="261"/>
      <c r="H18" s="261"/>
      <c r="I18" s="109"/>
      <c r="J18" s="111"/>
      <c r="K18" s="203" t="s">
        <v>0</v>
      </c>
      <c r="L18" s="204">
        <v>221</v>
      </c>
      <c r="M18" s="145">
        <v>116</v>
      </c>
      <c r="N18" s="205">
        <v>0.9051724137931034</v>
      </c>
      <c r="O18" s="153"/>
      <c r="P18" s="153"/>
      <c r="R18" s="111"/>
      <c r="S18" s="203" t="s">
        <v>28</v>
      </c>
      <c r="T18" s="204">
        <v>397</v>
      </c>
      <c r="U18" s="145">
        <v>475</v>
      </c>
      <c r="V18" s="205">
        <v>-0.16421052631578947</v>
      </c>
      <c r="W18" s="153"/>
      <c r="X18" s="153"/>
    </row>
    <row r="19" spans="2:24" ht="12.75" customHeight="1">
      <c r="B19" s="256" t="s">
        <v>45</v>
      </c>
      <c r="C19" s="256"/>
      <c r="D19" s="256"/>
      <c r="E19" s="256"/>
      <c r="F19" s="256"/>
      <c r="G19" s="256"/>
      <c r="H19" s="256"/>
      <c r="I19" s="109"/>
      <c r="J19" s="115"/>
      <c r="K19" s="146" t="s">
        <v>151</v>
      </c>
      <c r="L19" s="110">
        <v>952</v>
      </c>
      <c r="M19" s="110">
        <v>594</v>
      </c>
      <c r="N19" s="206">
        <v>0.6026936026936027</v>
      </c>
      <c r="O19" s="153"/>
      <c r="P19" s="153"/>
      <c r="R19" s="115"/>
      <c r="S19" s="146" t="s">
        <v>151</v>
      </c>
      <c r="T19" s="110">
        <v>3041</v>
      </c>
      <c r="U19" s="110">
        <v>1957</v>
      </c>
      <c r="V19" s="206">
        <v>0.5539090444557997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72</v>
      </c>
      <c r="K20" s="122"/>
      <c r="L20" s="175">
        <v>1668</v>
      </c>
      <c r="M20" s="175">
        <v>1048</v>
      </c>
      <c r="N20" s="114">
        <v>0.5916030534351144</v>
      </c>
      <c r="O20" s="133">
        <v>0.12026822409690677</v>
      </c>
      <c r="P20" s="133">
        <v>0.10521032024897099</v>
      </c>
      <c r="R20" s="112" t="s">
        <v>81</v>
      </c>
      <c r="S20" s="123"/>
      <c r="T20" s="175">
        <v>4901</v>
      </c>
      <c r="U20" s="175">
        <v>3306</v>
      </c>
      <c r="V20" s="114">
        <v>0.48245614035087714</v>
      </c>
      <c r="W20" s="133">
        <v>0.3533780373494845</v>
      </c>
      <c r="X20" s="133">
        <v>0.3318943881136432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67</v>
      </c>
      <c r="K21" s="200" t="s">
        <v>26</v>
      </c>
      <c r="L21" s="218">
        <v>341</v>
      </c>
      <c r="M21" s="144">
        <v>306</v>
      </c>
      <c r="N21" s="201">
        <v>0.1143790849673203</v>
      </c>
      <c r="O21" s="202"/>
      <c r="P21" s="202"/>
      <c r="R21" s="111" t="s">
        <v>53</v>
      </c>
      <c r="S21" s="200" t="s">
        <v>31</v>
      </c>
      <c r="T21" s="208">
        <v>32</v>
      </c>
      <c r="U21" s="144">
        <v>30</v>
      </c>
      <c r="V21" s="201">
        <v>0.06666666666666665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29</v>
      </c>
      <c r="L22" s="204">
        <v>247</v>
      </c>
      <c r="M22" s="145">
        <v>218</v>
      </c>
      <c r="N22" s="205">
        <v>0.1330275229357798</v>
      </c>
      <c r="O22" s="153"/>
      <c r="P22" s="153"/>
      <c r="R22" s="111"/>
      <c r="S22" s="203" t="s">
        <v>27</v>
      </c>
      <c r="T22" s="209">
        <v>2</v>
      </c>
      <c r="U22" s="145">
        <v>7</v>
      </c>
      <c r="V22" s="205">
        <v>-0.7142857142857143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27</v>
      </c>
      <c r="L23" s="204">
        <v>244</v>
      </c>
      <c r="M23" s="145">
        <v>173</v>
      </c>
      <c r="N23" s="205">
        <v>0.4104046242774566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337</v>
      </c>
      <c r="M24" s="110">
        <v>320</v>
      </c>
      <c r="N24" s="206">
        <v>0.05312500000000009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73</v>
      </c>
      <c r="K25" s="122"/>
      <c r="L25" s="216">
        <v>1169</v>
      </c>
      <c r="M25" s="216">
        <v>1017</v>
      </c>
      <c r="N25" s="114">
        <v>0.14945919370698135</v>
      </c>
      <c r="O25" s="133">
        <v>0.08428870142043406</v>
      </c>
      <c r="P25" s="133">
        <v>0.10209818291336212</v>
      </c>
      <c r="R25" s="112" t="s">
        <v>82</v>
      </c>
      <c r="S25" s="122"/>
      <c r="T25" s="175">
        <v>34</v>
      </c>
      <c r="U25" s="175">
        <v>40</v>
      </c>
      <c r="V25" s="114">
        <v>-0.15000000000000002</v>
      </c>
      <c r="W25" s="133">
        <v>0.002451510563126397</v>
      </c>
      <c r="X25" s="133">
        <v>0.004015661078204999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68</v>
      </c>
      <c r="K26" s="200" t="s">
        <v>0</v>
      </c>
      <c r="L26" s="218">
        <v>1094</v>
      </c>
      <c r="M26" s="144">
        <v>928</v>
      </c>
      <c r="N26" s="201">
        <v>0.17887931034482762</v>
      </c>
      <c r="O26" s="202"/>
      <c r="P26" s="202"/>
      <c r="R26" s="128" t="s">
        <v>54</v>
      </c>
      <c r="S26" s="200" t="s">
        <v>26</v>
      </c>
      <c r="T26" s="218">
        <v>126</v>
      </c>
      <c r="U26" s="144">
        <v>87</v>
      </c>
      <c r="V26" s="205">
        <v>0.4482758620689655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459</v>
      </c>
      <c r="M27" s="145">
        <v>423</v>
      </c>
      <c r="N27" s="205">
        <v>0.0851063829787233</v>
      </c>
      <c r="O27" s="153"/>
      <c r="P27" s="153"/>
      <c r="R27" s="111"/>
      <c r="S27" s="203" t="s">
        <v>27</v>
      </c>
      <c r="T27" s="204">
        <v>106</v>
      </c>
      <c r="U27" s="145">
        <v>64</v>
      </c>
      <c r="V27" s="205">
        <v>0.65625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406</v>
      </c>
      <c r="M28" s="145">
        <v>358</v>
      </c>
      <c r="N28" s="205">
        <v>0.13407821229050287</v>
      </c>
      <c r="O28" s="153"/>
      <c r="P28" s="153"/>
      <c r="R28" s="111"/>
      <c r="S28" s="203" t="s">
        <v>29</v>
      </c>
      <c r="T28" s="204">
        <v>65</v>
      </c>
      <c r="U28" s="145">
        <v>39</v>
      </c>
      <c r="V28" s="205">
        <v>0.6666666666666667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1394</v>
      </c>
      <c r="M29" s="110">
        <v>1205</v>
      </c>
      <c r="N29" s="206">
        <v>0.15684647302904575</v>
      </c>
      <c r="O29" s="153"/>
      <c r="P29" s="153"/>
      <c r="R29" s="115"/>
      <c r="S29" s="110" t="s">
        <v>151</v>
      </c>
      <c r="T29" s="110">
        <v>189</v>
      </c>
      <c r="U29" s="110">
        <v>175</v>
      </c>
      <c r="V29" s="206">
        <v>0.08000000000000007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74</v>
      </c>
      <c r="K30" s="130"/>
      <c r="L30" s="175">
        <v>3353</v>
      </c>
      <c r="M30" s="175">
        <v>2914</v>
      </c>
      <c r="N30" s="114">
        <v>0.15065202470830474</v>
      </c>
      <c r="O30" s="133">
        <v>0.24176220347537675</v>
      </c>
      <c r="P30" s="133">
        <v>0.2925409095472342</v>
      </c>
      <c r="R30" s="112" t="s">
        <v>83</v>
      </c>
      <c r="S30" s="113"/>
      <c r="T30" s="175">
        <v>486</v>
      </c>
      <c r="U30" s="175">
        <v>365</v>
      </c>
      <c r="V30" s="114">
        <v>0.3315068493150686</v>
      </c>
      <c r="W30" s="133">
        <v>0.03504218040233614</v>
      </c>
      <c r="X30" s="133">
        <v>0.03664290733862062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75</v>
      </c>
      <c r="K31" s="131"/>
      <c r="L31" s="175">
        <v>37</v>
      </c>
      <c r="M31" s="175">
        <v>32</v>
      </c>
      <c r="N31" s="114">
        <v>0.15625</v>
      </c>
      <c r="O31" s="133">
        <v>0.002667820318696373</v>
      </c>
      <c r="P31" s="133">
        <v>0.0032125288625639995</v>
      </c>
      <c r="R31" s="110" t="s">
        <v>55</v>
      </c>
      <c r="S31" s="200" t="s">
        <v>26</v>
      </c>
      <c r="T31" s="218">
        <v>257</v>
      </c>
      <c r="U31" s="144">
        <v>211</v>
      </c>
      <c r="V31" s="201">
        <v>0.2180094786729858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7" t="s">
        <v>76</v>
      </c>
      <c r="K32" s="258"/>
      <c r="L32" s="112">
        <v>13869</v>
      </c>
      <c r="M32" s="112">
        <v>9961</v>
      </c>
      <c r="N32" s="120">
        <v>0.39233008734062835</v>
      </c>
      <c r="O32" s="207">
        <v>1</v>
      </c>
      <c r="P32" s="207">
        <v>1</v>
      </c>
      <c r="R32" s="111"/>
      <c r="S32" s="203" t="s">
        <v>0</v>
      </c>
      <c r="T32" s="204">
        <v>195</v>
      </c>
      <c r="U32" s="145">
        <v>225</v>
      </c>
      <c r="V32" s="205">
        <v>-0.1333333333333333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126</v>
      </c>
      <c r="U33" s="145">
        <v>140</v>
      </c>
      <c r="V33" s="205">
        <v>-0.09999999999999998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271</v>
      </c>
      <c r="U34" s="110">
        <v>192</v>
      </c>
      <c r="V34" s="206">
        <v>0.41145833333333326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84</v>
      </c>
      <c r="S35" s="113"/>
      <c r="T35" s="175">
        <v>849</v>
      </c>
      <c r="U35" s="175">
        <v>768</v>
      </c>
      <c r="V35" s="114">
        <v>0.10546875</v>
      </c>
      <c r="W35" s="133">
        <v>0.06121566082630327</v>
      </c>
      <c r="X35" s="133">
        <v>0.077100692701536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56</v>
      </c>
      <c r="S36" s="200" t="s">
        <v>0</v>
      </c>
      <c r="T36" s="210">
        <v>790</v>
      </c>
      <c r="U36" s="211">
        <v>589</v>
      </c>
      <c r="V36" s="201">
        <v>0.34125636672325976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360</v>
      </c>
      <c r="U37" s="213">
        <v>292</v>
      </c>
      <c r="V37" s="205">
        <v>0.23287671232876717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328</v>
      </c>
      <c r="U38" s="213">
        <v>284</v>
      </c>
      <c r="V38" s="205">
        <v>0.15492957746478875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1179</v>
      </c>
      <c r="U39" s="110">
        <v>882</v>
      </c>
      <c r="V39" s="206">
        <v>0.33673469387755106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85</v>
      </c>
      <c r="S40" s="122"/>
      <c r="T40" s="175">
        <v>2657</v>
      </c>
      <c r="U40" s="175">
        <v>2047</v>
      </c>
      <c r="V40" s="114">
        <v>0.29799706888128963</v>
      </c>
      <c r="W40" s="133">
        <v>0.19157834018314226</v>
      </c>
      <c r="X40" s="133">
        <v>0.20550145567714084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57</v>
      </c>
      <c r="S41" s="200" t="s">
        <v>88</v>
      </c>
      <c r="T41" s="208">
        <v>65</v>
      </c>
      <c r="U41" s="144">
        <v>50</v>
      </c>
      <c r="V41" s="201">
        <v>0.30000000000000004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147</v>
      </c>
      <c r="T42" s="209">
        <v>54</v>
      </c>
      <c r="U42" s="145">
        <v>12</v>
      </c>
      <c r="V42" s="205">
        <v>3.5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146</v>
      </c>
      <c r="T43" s="209">
        <v>42</v>
      </c>
      <c r="U43" s="145">
        <v>42</v>
      </c>
      <c r="V43" s="205">
        <v>0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92</v>
      </c>
      <c r="U44" s="110">
        <v>86</v>
      </c>
      <c r="V44" s="206">
        <v>0.06976744186046502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86</v>
      </c>
      <c r="S45" s="122"/>
      <c r="T45" s="175">
        <v>253</v>
      </c>
      <c r="U45" s="175">
        <v>190</v>
      </c>
      <c r="V45" s="114">
        <v>0.331578947368421</v>
      </c>
      <c r="W45" s="133">
        <v>0.01824212271973466</v>
      </c>
      <c r="X45" s="133">
        <v>0.019074390121473748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87</v>
      </c>
      <c r="S46" s="131"/>
      <c r="T46" s="175">
        <v>316</v>
      </c>
      <c r="U46" s="175">
        <v>102</v>
      </c>
      <c r="V46" s="114">
        <v>2.0980392156862746</v>
      </c>
      <c r="W46" s="133">
        <v>0.02278462758670416</v>
      </c>
      <c r="X46" s="133">
        <v>0.010239935749422748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76</v>
      </c>
      <c r="S47" s="258"/>
      <c r="T47" s="175">
        <v>13869</v>
      </c>
      <c r="U47" s="175">
        <v>9961</v>
      </c>
      <c r="V47" s="114">
        <v>0.39233008734062835</v>
      </c>
      <c r="W47" s="176">
        <v>1</v>
      </c>
      <c r="X47" s="176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13270</v>
      </c>
      <c r="O9" s="86"/>
    </row>
    <row r="10" spans="1:14" ht="12.75">
      <c r="A10" s="143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/>
      <c r="J10" s="97"/>
      <c r="K10" s="97"/>
      <c r="L10" s="97"/>
      <c r="M10" s="97"/>
      <c r="N10" s="177">
        <v>0.23568302449017597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2" t="s">
        <v>6</v>
      </c>
      <c r="B12" s="224" t="str">
        <f>'R_MC NEW 2019vs2018'!B12:C12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2019vs2018'!B13</f>
        <v>2019</v>
      </c>
      <c r="C13" s="45">
        <f>'R_MC NEW 2019vs2018'!C13</f>
        <v>2018</v>
      </c>
      <c r="D13" s="227"/>
      <c r="E13" s="45">
        <f>'R_MC NEW 2019vs2018'!E13</f>
        <v>2019</v>
      </c>
      <c r="F13" s="45">
        <f>'R_MC NEW 2019vs2018'!F13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68">
        <v>2785</v>
      </c>
      <c r="C14" s="168">
        <v>2327</v>
      </c>
      <c r="D14" s="169">
        <v>0.19681993983669965</v>
      </c>
      <c r="E14" s="168">
        <v>13270</v>
      </c>
      <c r="F14" s="170">
        <v>10739</v>
      </c>
      <c r="G14" s="169">
        <v>0.23568302449017597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133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2" t="s">
        <v>58</v>
      </c>
      <c r="C3" s="245" t="s">
        <v>59</v>
      </c>
      <c r="D3" s="253" t="str">
        <f>'R_MC 2019 rankings'!D3:H3</f>
        <v>January-July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48</v>
      </c>
      <c r="D5" s="180">
        <v>4040</v>
      </c>
      <c r="E5" s="181">
        <v>0.3044461190655614</v>
      </c>
      <c r="F5" s="180">
        <v>3154</v>
      </c>
      <c r="G5" s="182">
        <v>0.29369587484868237</v>
      </c>
      <c r="H5" s="171">
        <v>0.28091312618896636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1648</v>
      </c>
      <c r="E6" s="186">
        <v>0.12418990203466465</v>
      </c>
      <c r="F6" s="185">
        <v>843</v>
      </c>
      <c r="G6" s="187">
        <v>0.07849892913679113</v>
      </c>
      <c r="H6" s="172">
        <v>0.9549228944246737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93</v>
      </c>
      <c r="D7" s="185">
        <v>1352</v>
      </c>
      <c r="E7" s="186">
        <v>0.10188394875659382</v>
      </c>
      <c r="F7" s="185">
        <v>1707</v>
      </c>
      <c r="G7" s="187">
        <v>0.15895334761150945</v>
      </c>
      <c r="H7" s="172">
        <v>-0.20796719390744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89</v>
      </c>
      <c r="D8" s="185">
        <v>792</v>
      </c>
      <c r="E8" s="186">
        <v>0.05968349660889224</v>
      </c>
      <c r="F8" s="185">
        <v>468</v>
      </c>
      <c r="G8" s="187">
        <v>0.04357947667380575</v>
      </c>
      <c r="H8" s="172">
        <v>0.6923076923076923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35</v>
      </c>
      <c r="D9" s="185">
        <v>753</v>
      </c>
      <c r="E9" s="186">
        <v>0.05674453654860588</v>
      </c>
      <c r="F9" s="185">
        <v>643</v>
      </c>
      <c r="G9" s="187">
        <v>0.059875221156532266</v>
      </c>
      <c r="H9" s="172">
        <v>0.1710730948678072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738</v>
      </c>
      <c r="E10" s="186">
        <v>0.05561416729464959</v>
      </c>
      <c r="F10" s="185">
        <v>993</v>
      </c>
      <c r="G10" s="187">
        <v>0.09246671012198529</v>
      </c>
      <c r="H10" s="172">
        <v>-0.25679758308157097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104</v>
      </c>
      <c r="D11" s="185">
        <v>572</v>
      </c>
      <c r="E11" s="186">
        <v>0.043104747550866615</v>
      </c>
      <c r="F11" s="185">
        <v>223</v>
      </c>
      <c r="G11" s="187">
        <v>0.020765434397988638</v>
      </c>
      <c r="H11" s="172">
        <v>1.5650224215246635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144</v>
      </c>
      <c r="D12" s="185">
        <v>506</v>
      </c>
      <c r="E12" s="186">
        <v>0.03813112283345893</v>
      </c>
      <c r="F12" s="185">
        <v>395</v>
      </c>
      <c r="G12" s="187">
        <v>0.036781823261011266</v>
      </c>
      <c r="H12" s="172">
        <v>0.28101265822784804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145</v>
      </c>
      <c r="D13" s="185">
        <v>323</v>
      </c>
      <c r="E13" s="186">
        <v>0.02434061793519216</v>
      </c>
      <c r="F13" s="185">
        <v>56</v>
      </c>
      <c r="G13" s="187">
        <v>0.005214638234472484</v>
      </c>
      <c r="H13" s="172">
        <v>4.767857142857143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153</v>
      </c>
      <c r="D14" s="190">
        <v>255</v>
      </c>
      <c r="E14" s="191">
        <v>0.01921627731725697</v>
      </c>
      <c r="F14" s="190">
        <v>36</v>
      </c>
      <c r="G14" s="192">
        <v>0.0033522674364465967</v>
      </c>
      <c r="H14" s="193">
        <v>6.083333333333333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77</v>
      </c>
      <c r="C15" s="263"/>
      <c r="D15" s="217">
        <v>10979</v>
      </c>
      <c r="E15" s="117">
        <v>0.8273549359457423</v>
      </c>
      <c r="F15" s="118">
        <v>8518</v>
      </c>
      <c r="G15" s="117">
        <v>0.7931837228792252</v>
      </c>
      <c r="H15" s="119">
        <v>0.288917586287861</v>
      </c>
      <c r="I15" s="76"/>
      <c r="J15" s="76"/>
      <c r="K15" s="76"/>
      <c r="N15" s="75"/>
      <c r="O15" s="75"/>
      <c r="P15" s="75"/>
    </row>
    <row r="16" spans="2:16" ht="12.75">
      <c r="B16" s="259" t="s">
        <v>78</v>
      </c>
      <c r="C16" s="259"/>
      <c r="D16" s="118">
        <v>2291</v>
      </c>
      <c r="E16" s="117">
        <v>0.17264506405425772</v>
      </c>
      <c r="F16" s="118">
        <v>2221</v>
      </c>
      <c r="G16" s="117">
        <v>0.20681627712077474</v>
      </c>
      <c r="H16" s="119">
        <v>0.031517334533993635</v>
      </c>
      <c r="I16" s="76"/>
      <c r="J16" s="76"/>
      <c r="K16" s="76"/>
      <c r="N16" s="75"/>
      <c r="O16" s="75"/>
      <c r="P16" s="75"/>
    </row>
    <row r="17" spans="2:11" ht="12.75" customHeight="1">
      <c r="B17" s="260" t="s">
        <v>76</v>
      </c>
      <c r="C17" s="260"/>
      <c r="D17" s="158">
        <v>13270</v>
      </c>
      <c r="E17" s="173">
        <v>0.999999999999998</v>
      </c>
      <c r="F17" s="158">
        <v>10739</v>
      </c>
      <c r="G17" s="174">
        <v>1.000000000000001</v>
      </c>
      <c r="H17" s="157">
        <v>0.23568302449017597</v>
      </c>
      <c r="I17" s="76"/>
      <c r="J17" s="76"/>
      <c r="K17" s="76"/>
    </row>
    <row r="18" spans="2:11" ht="12.75">
      <c r="B18" s="261" t="s">
        <v>92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45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/>
      <c r="J3" s="3"/>
      <c r="K3" s="3"/>
      <c r="L3" s="3"/>
      <c r="M3" s="3"/>
      <c r="N3" s="3">
        <v>46313</v>
      </c>
      <c r="O3" s="97">
        <v>0.881497554197834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/>
      <c r="J4" s="3"/>
      <c r="K4" s="3"/>
      <c r="L4" s="3"/>
      <c r="M4" s="3"/>
      <c r="N4" s="3">
        <v>6226</v>
      </c>
      <c r="O4" s="97">
        <v>0.11850244580216601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/>
      <c r="J5" s="9"/>
      <c r="K5" s="9"/>
      <c r="L5" s="9"/>
      <c r="M5" s="9"/>
      <c r="N5" s="9">
        <v>52539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14">
        <v>0.041474654377880116</v>
      </c>
      <c r="C6" s="214">
        <v>1.104867256637168</v>
      </c>
      <c r="D6" s="214">
        <v>0.7733865881858315</v>
      </c>
      <c r="E6" s="214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15">
        <v>-0.08576051779935279</v>
      </c>
      <c r="C7" s="215">
        <v>0.611449864498645</v>
      </c>
      <c r="D7" s="215">
        <v>0.3324909177065234</v>
      </c>
      <c r="E7" s="215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/>
      <c r="J7" s="167"/>
      <c r="K7" s="167"/>
      <c r="L7" s="167"/>
      <c r="M7" s="167"/>
      <c r="N7" s="167">
        <v>0.06427500708989986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2019vs2018'!B12:C12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2019vs2018'!B13</f>
        <v>2019</v>
      </c>
      <c r="C10" s="45">
        <f>'R_MP NEW 2019vs2018'!C13</f>
        <v>2018</v>
      </c>
      <c r="D10" s="227"/>
      <c r="E10" s="45">
        <f>'R_MP NEW 2019vs2018'!E13</f>
        <v>2019</v>
      </c>
      <c r="F10" s="45">
        <f>'R_MP NEW 2019vs2018'!F13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7667</v>
      </c>
      <c r="C11" s="194">
        <v>6734</v>
      </c>
      <c r="D11" s="195">
        <v>0.13855063855063854</v>
      </c>
      <c r="E11" s="194">
        <v>46313</v>
      </c>
      <c r="F11" s="196">
        <v>43507</v>
      </c>
      <c r="G11" s="195">
        <v>0.06449536856138094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1311</v>
      </c>
      <c r="C12" s="194">
        <v>1200</v>
      </c>
      <c r="D12" s="195">
        <v>0.09250000000000003</v>
      </c>
      <c r="E12" s="194">
        <v>6226</v>
      </c>
      <c r="F12" s="196">
        <v>5859</v>
      </c>
      <c r="G12" s="195">
        <v>0.06263867554190128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8978</v>
      </c>
      <c r="C13" s="194">
        <v>7934</v>
      </c>
      <c r="D13" s="195">
        <v>0.13158558104360973</v>
      </c>
      <c r="E13" s="194">
        <v>52539</v>
      </c>
      <c r="F13" s="194">
        <v>49366</v>
      </c>
      <c r="G13" s="195">
        <v>0.06427500708989986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97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98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99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/>
      <c r="J10" s="65"/>
      <c r="K10" s="65"/>
      <c r="L10" s="65"/>
      <c r="M10" s="65"/>
      <c r="N10" s="65">
        <v>13869</v>
      </c>
      <c r="O10" s="14"/>
      <c r="R10" s="33"/>
    </row>
    <row r="11" spans="1:18" s="17" customFormat="1" ht="12.75">
      <c r="A11" s="64" t="s">
        <v>139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/>
      <c r="J11" s="136"/>
      <c r="K11" s="136"/>
      <c r="L11" s="136"/>
      <c r="M11" s="136"/>
      <c r="N11" s="136">
        <v>46313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/>
      <c r="J12" s="41"/>
      <c r="K12" s="41"/>
      <c r="L12" s="41"/>
      <c r="M12" s="41"/>
      <c r="N12" s="41">
        <v>60182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/>
      <c r="J13" s="154"/>
      <c r="K13" s="154"/>
      <c r="L13" s="154"/>
      <c r="M13" s="154"/>
      <c r="N13" s="154">
        <v>0.1255704346525024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/>
      <c r="J14" s="154"/>
      <c r="K14" s="154"/>
      <c r="L14" s="154"/>
      <c r="M14" s="154"/>
      <c r="N14" s="154">
        <v>0.39233008734062835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/>
      <c r="J15" s="154"/>
      <c r="K15" s="154"/>
      <c r="L15" s="154"/>
      <c r="M15" s="154"/>
      <c r="N15" s="154">
        <v>0.06449536856138094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/>
      <c r="J16" s="154"/>
      <c r="K16" s="154"/>
      <c r="L16" s="154"/>
      <c r="M16" s="154"/>
      <c r="N16" s="154">
        <v>0.23045096540493834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100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101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102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/>
      <c r="J25" s="65"/>
      <c r="K25" s="65"/>
      <c r="L25" s="65"/>
      <c r="M25" s="65"/>
      <c r="N25" s="65">
        <v>13270</v>
      </c>
      <c r="O25" s="14"/>
      <c r="R25" s="33"/>
    </row>
    <row r="26" spans="1:18" s="17" customFormat="1" ht="12.75">
      <c r="A26" s="64" t="s">
        <v>142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/>
      <c r="J26" s="136"/>
      <c r="K26" s="136"/>
      <c r="L26" s="136"/>
      <c r="M26" s="136"/>
      <c r="N26" s="136">
        <v>6226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/>
      <c r="J27" s="41"/>
      <c r="K27" s="41"/>
      <c r="L27" s="41"/>
      <c r="M27" s="41"/>
      <c r="N27" s="41">
        <v>19496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/>
      <c r="J28" s="154"/>
      <c r="K28" s="154"/>
      <c r="L28" s="154"/>
      <c r="M28" s="154"/>
      <c r="N28" s="154">
        <v>0.17459934931919507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/>
      <c r="J29" s="154"/>
      <c r="K29" s="154"/>
      <c r="L29" s="154"/>
      <c r="M29" s="154"/>
      <c r="N29" s="154">
        <v>0.23568302449017597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/>
      <c r="J30" s="154"/>
      <c r="K30" s="154"/>
      <c r="L30" s="154"/>
      <c r="M30" s="154"/>
      <c r="N30" s="154">
        <v>0.06263867554190128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/>
      <c r="J31" s="154"/>
      <c r="K31" s="154"/>
      <c r="L31" s="154"/>
      <c r="M31" s="154"/>
      <c r="N31" s="154">
        <v>0.680652441526467</v>
      </c>
    </row>
    <row r="34" spans="1:7" ht="30.75" customHeight="1">
      <c r="A34" s="232" t="s">
        <v>4</v>
      </c>
      <c r="B34" s="276" t="str">
        <f>'R_PTW USED 2019vs2018'!B9:C9</f>
        <v>JULY</v>
      </c>
      <c r="C34" s="277"/>
      <c r="D34" s="278" t="s">
        <v>36</v>
      </c>
      <c r="E34" s="280" t="s">
        <v>23</v>
      </c>
      <c r="F34" s="281"/>
      <c r="G34" s="278" t="s">
        <v>36</v>
      </c>
    </row>
    <row r="35" spans="1:7" ht="15.75" customHeight="1">
      <c r="A35" s="233"/>
      <c r="B35" s="45">
        <v>2019</v>
      </c>
      <c r="C35" s="45">
        <v>2018</v>
      </c>
      <c r="D35" s="279"/>
      <c r="E35" s="45">
        <v>2019</v>
      </c>
      <c r="F35" s="45">
        <v>2018</v>
      </c>
      <c r="G35" s="279"/>
    </row>
    <row r="36" spans="1:7" ht="15.75" customHeight="1">
      <c r="A36" s="67" t="s">
        <v>42</v>
      </c>
      <c r="B36" s="199">
        <v>2338</v>
      </c>
      <c r="C36" s="199">
        <v>1629</v>
      </c>
      <c r="D36" s="195">
        <v>0.4352363413136895</v>
      </c>
      <c r="E36" s="199">
        <v>13869</v>
      </c>
      <c r="F36" s="199">
        <v>9961</v>
      </c>
      <c r="G36" s="195">
        <v>0.39233008734062835</v>
      </c>
    </row>
    <row r="37" spans="1:7" ht="15.75" customHeight="1">
      <c r="A37" s="67" t="s">
        <v>43</v>
      </c>
      <c r="B37" s="199">
        <v>7667</v>
      </c>
      <c r="C37" s="199">
        <v>6734</v>
      </c>
      <c r="D37" s="195">
        <v>0.13855063855063854</v>
      </c>
      <c r="E37" s="199">
        <v>46313</v>
      </c>
      <c r="F37" s="199">
        <v>43507</v>
      </c>
      <c r="G37" s="195">
        <v>0.06449536856138094</v>
      </c>
    </row>
    <row r="38" spans="1:7" ht="15.75" customHeight="1">
      <c r="A38" s="95" t="s">
        <v>5</v>
      </c>
      <c r="B38" s="199">
        <v>10005</v>
      </c>
      <c r="C38" s="199">
        <v>8363</v>
      </c>
      <c r="D38" s="195">
        <v>0.19634102594762637</v>
      </c>
      <c r="E38" s="199">
        <v>60182</v>
      </c>
      <c r="F38" s="199">
        <v>53468</v>
      </c>
      <c r="G38" s="195">
        <v>0.1255704346525024</v>
      </c>
    </row>
    <row r="39" ht="15.75" customHeight="1"/>
    <row r="40" ht="15.75" customHeight="1"/>
    <row r="41" spans="1:7" ht="32.25" customHeight="1">
      <c r="A41" s="232" t="s">
        <v>3</v>
      </c>
      <c r="B41" s="276" t="str">
        <f>B34</f>
        <v>JULY</v>
      </c>
      <c r="C41" s="277"/>
      <c r="D41" s="278" t="s">
        <v>36</v>
      </c>
      <c r="E41" s="280" t="s">
        <v>23</v>
      </c>
      <c r="F41" s="281"/>
      <c r="G41" s="278" t="s">
        <v>36</v>
      </c>
    </row>
    <row r="42" spans="1:7" ht="15.75" customHeight="1">
      <c r="A42" s="233"/>
      <c r="B42" s="45">
        <v>2019</v>
      </c>
      <c r="C42" s="45">
        <v>2018</v>
      </c>
      <c r="D42" s="279"/>
      <c r="E42" s="45">
        <v>2019</v>
      </c>
      <c r="F42" s="45">
        <v>2018</v>
      </c>
      <c r="G42" s="279"/>
    </row>
    <row r="43" spans="1:7" ht="15.75" customHeight="1">
      <c r="A43" s="67" t="s">
        <v>42</v>
      </c>
      <c r="B43" s="199">
        <v>2785</v>
      </c>
      <c r="C43" s="199">
        <v>2327</v>
      </c>
      <c r="D43" s="195">
        <v>0.19681993983669965</v>
      </c>
      <c r="E43" s="199">
        <v>13270</v>
      </c>
      <c r="F43" s="199">
        <v>10739</v>
      </c>
      <c r="G43" s="195">
        <v>0.23568302449017597</v>
      </c>
    </row>
    <row r="44" spans="1:7" ht="15.75" customHeight="1">
      <c r="A44" s="67" t="s">
        <v>43</v>
      </c>
      <c r="B44" s="199">
        <v>1311</v>
      </c>
      <c r="C44" s="199">
        <v>1200</v>
      </c>
      <c r="D44" s="195">
        <v>0.09250000000000003</v>
      </c>
      <c r="E44" s="199">
        <v>6226</v>
      </c>
      <c r="F44" s="199">
        <v>5859</v>
      </c>
      <c r="G44" s="195">
        <v>0.06263867554190128</v>
      </c>
    </row>
    <row r="45" spans="1:7" ht="15.75" customHeight="1">
      <c r="A45" s="95" t="s">
        <v>5</v>
      </c>
      <c r="B45" s="199">
        <v>4096</v>
      </c>
      <c r="C45" s="199">
        <v>3527</v>
      </c>
      <c r="D45" s="195">
        <v>0.1613269067195917</v>
      </c>
      <c r="E45" s="199">
        <v>19496</v>
      </c>
      <c r="F45" s="199">
        <v>16598</v>
      </c>
      <c r="G45" s="195">
        <v>0.17459934931919507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46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2019-08-06T12:37:25Z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